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Лист1!$A$1:$N$6</definedName>
  </definedNames>
  <calcPr calcId="124519"/>
</workbook>
</file>

<file path=xl/calcChain.xml><?xml version="1.0" encoding="utf-8"?>
<calcChain xmlns="http://schemas.openxmlformats.org/spreadsheetml/2006/main">
  <c r="L5" i="1"/>
  <c r="G5"/>
  <c r="H5" s="1"/>
  <c r="L4"/>
  <c r="G4"/>
  <c r="H4" s="1"/>
  <c r="L3"/>
  <c r="G3"/>
  <c r="H3" s="1"/>
  <c r="I5" l="1"/>
  <c r="M5" s="1"/>
  <c r="I4"/>
  <c r="M4" s="1"/>
  <c r="I3"/>
  <c r="M3" s="1"/>
  <c r="M6" l="1"/>
</calcChain>
</file>

<file path=xl/sharedStrings.xml><?xml version="1.0" encoding="utf-8"?>
<sst xmlns="http://schemas.openxmlformats.org/spreadsheetml/2006/main" count="31" uniqueCount="24">
  <si>
    <t>фл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</si>
  <si>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</si>
  <si>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</si>
  <si>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</si>
  <si>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</si>
  <si>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</si>
  <si>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</si>
  <si>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t>К-ть</t>
  </si>
  <si>
    <t xml:space="preserve">Залишки на складі </t>
  </si>
  <si>
    <t>Кількість на тендер</t>
  </si>
  <si>
    <t>Сума</t>
  </si>
  <si>
    <t>№ п/п</t>
  </si>
  <si>
    <t>Міжнародна непатентована назва</t>
  </si>
  <si>
    <t>ВСЬОГО:</t>
  </si>
  <si>
    <t>Ціна з ПДВ,грн  ( гр.7+8)</t>
  </si>
  <si>
    <t>Імуноглобулін людини нормальний (Normal immunoglobulin)</t>
  </si>
  <si>
    <t>октагам</t>
  </si>
  <si>
    <t>внутрішньовенне введення: 5 % 25 мл;</t>
  </si>
  <si>
    <t xml:space="preserve">біовен моно </t>
  </si>
  <si>
    <t>внутрішньовенне введення: 5 % по 50 мл ;</t>
  </si>
  <si>
    <r>
      <t xml:space="preserve">Технічне завдання ліки НП 14 </t>
    </r>
    <r>
      <rPr>
        <b/>
        <sz val="20"/>
        <rFont val="Calibri"/>
        <family val="2"/>
        <charset val="204"/>
        <scheme val="minor"/>
      </rPr>
      <t xml:space="preserve">(3 </t>
    </r>
    <r>
      <rPr>
        <b/>
        <sz val="20"/>
        <color theme="1"/>
        <rFont val="Calibri"/>
        <family val="2"/>
        <charset val="204"/>
        <scheme val="minor"/>
      </rPr>
      <t>лоти) 3 частина</t>
    </r>
  </si>
  <si>
    <t>33651520-9 імуноглобуліни</t>
  </si>
  <si>
    <t>Код CPV</t>
  </si>
  <si>
    <r>
      <t xml:space="preserve">внутрішньовенне введення: 10 % </t>
    </r>
    <r>
      <rPr>
        <i/>
        <u/>
        <sz val="10"/>
        <rFont val="Arial"/>
        <family val="2"/>
        <charset val="204"/>
      </rPr>
      <t>по 20 мл</t>
    </r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</si>
</sst>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i/>
      <u/>
      <sz val="10"/>
      <name val="Arial"/>
      <family val="2"/>
      <charset val="204"/>
    </font>
    <font>
      <sz val="1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7">
    <xf numFmtId="0" fontId="0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17" fillId="3" borderId="0" applyNumberFormat="0" applyBorder="0" applyAlignment="0" applyProtection="0"/>
    <xf numFmtId="0" fontId="9" fillId="14" borderId="1" applyNumberFormat="0" applyAlignment="0" applyProtection="0"/>
    <xf numFmtId="0" fontId="14" fillId="24" borderId="2" applyNumberFormat="0" applyAlignment="0" applyProtection="0"/>
    <xf numFmtId="0" fontId="18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7" borderId="1" applyNumberFormat="0" applyAlignment="0" applyProtection="0"/>
    <xf numFmtId="0" fontId="19" fillId="0" borderId="6" applyNumberFormat="0" applyFill="0" applyAlignment="0" applyProtection="0"/>
    <xf numFmtId="0" fontId="16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8" fillId="14" borderId="8" applyNumberFormat="0" applyAlignment="0" applyProtection="0"/>
    <xf numFmtId="0" fontId="1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8" fillId="14" borderId="8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9" fillId="14" borderId="1" applyNumberFormat="0" applyAlignment="0" applyProtection="0"/>
    <xf numFmtId="0" fontId="21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19" fillId="0" borderId="6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9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9" applyNumberFormat="0" applyFill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8" fillId="14" borderId="8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6" fillId="15" borderId="0" applyNumberFormat="0" applyBorder="0" applyAlignment="0" applyProtection="0"/>
    <xf numFmtId="0" fontId="23" fillId="0" borderId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3" fontId="24" fillId="0" borderId="0" applyFill="0" applyBorder="0" applyAlignment="0" applyProtection="0"/>
    <xf numFmtId="174" fontId="24" fillId="0" borderId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Fill="0" applyBorder="0" applyAlignment="0" applyProtection="0"/>
    <xf numFmtId="43" fontId="5" fillId="0" borderId="0" applyFont="0" applyFill="0" applyBorder="0" applyAlignment="0" applyProtection="0"/>
    <xf numFmtId="170" fontId="24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/>
    <xf numFmtId="4" fontId="26" fillId="0" borderId="0" xfId="0" applyNumberFormat="1" applyFont="1" applyFill="1" applyAlignment="1">
      <alignment horizontal="center"/>
    </xf>
    <xf numFmtId="0" fontId="28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9" fillId="0" borderId="10" xfId="0" applyFont="1" applyBorder="1"/>
    <xf numFmtId="0" fontId="32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34" fillId="0" borderId="10" xfId="0" applyFont="1" applyBorder="1" applyAlignment="1">
      <alignment vertical="top" wrapText="1"/>
    </xf>
    <xf numFmtId="0" fontId="36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2" fontId="33" fillId="0" borderId="10" xfId="0" applyNumberFormat="1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/>
    <xf numFmtId="0" fontId="25" fillId="0" borderId="0" xfId="0" applyFont="1" applyAlignment="1">
      <alignment horizontal="center" vertical="center" wrapText="1"/>
    </xf>
  </cellXfs>
  <cellStyles count="10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8"/>
    <cellStyle name="Обычный 2 11" xfId="829"/>
    <cellStyle name="Обычный 2 11 2" xfId="830"/>
    <cellStyle name="Обычный 2 11 2 2" xfId="831"/>
    <cellStyle name="Обычный 2 11 2 2 2" xfId="832"/>
    <cellStyle name="Обычный 2 11 2 2 2 2" xfId="833"/>
    <cellStyle name="Обычный 2 11 2 3" xfId="834"/>
    <cellStyle name="Обычный 2 11 3" xfId="835"/>
    <cellStyle name="Обычный 2 11 3 2" xfId="836"/>
    <cellStyle name="Обычный 2 12" xfId="837"/>
    <cellStyle name="Обычный 2 12 2" xfId="838"/>
    <cellStyle name="Обычный 2 12 2 2" xfId="839"/>
    <cellStyle name="Обычный 2 13" xfId="840"/>
    <cellStyle name="Обычный 2 14" xfId="841"/>
    <cellStyle name="Обычный 2 15" xfId="842"/>
    <cellStyle name="Обычный 2 16" xfId="843"/>
    <cellStyle name="Обычный 2 17" xfId="844"/>
    <cellStyle name="Обычный 2 18" xfId="845"/>
    <cellStyle name="Обычный 2 19" xfId="1067"/>
    <cellStyle name="Обычный 2 2" xfId="827"/>
    <cellStyle name="Обычный 2 2 10" xfId="1052"/>
    <cellStyle name="Обычный 2 2 11" xfId="1082"/>
    <cellStyle name="Обычный 2 2 12" xfId="1049"/>
    <cellStyle name="Обычный 2 2 13" xfId="1084"/>
    <cellStyle name="Обычный 2 2 14" xfId="1047"/>
    <cellStyle name="Обычный 2 2 15" xfId="1086"/>
    <cellStyle name="Обычный 2 2 16" xfId="1053"/>
    <cellStyle name="Обычный 2 2 2" xfId="846"/>
    <cellStyle name="Обычный 2 2 2 10" xfId="1051"/>
    <cellStyle name="Обычный 2 2 2 11" xfId="1083"/>
    <cellStyle name="Обычный 2 2 2 12" xfId="1048"/>
    <cellStyle name="Обычный 2 2 2 13" xfId="1085"/>
    <cellStyle name="Обычный 2 2 2 14" xfId="1046"/>
    <cellStyle name="Обычный 2 2 2 15" xfId="1087"/>
    <cellStyle name="Обычный 2 2 2 16" xfId="1050"/>
    <cellStyle name="Обычный 2 2 2 2" xfId="847"/>
    <cellStyle name="Обычный 2 2 2 3" xfId="1075"/>
    <cellStyle name="Обычный 2 2 2 4" xfId="1058"/>
    <cellStyle name="Обычный 2 2 2 5" xfId="1077"/>
    <cellStyle name="Обычный 2 2 2 6" xfId="1055"/>
    <cellStyle name="Обычный 2 2 2 7" xfId="1079"/>
    <cellStyle name="Обычный 2 2 2 8" xfId="1054"/>
    <cellStyle name="Обычный 2 2 2 9" xfId="1081"/>
    <cellStyle name="Обычный 2 2 3" xfId="1074"/>
    <cellStyle name="Обычный 2 2 4" xfId="1059"/>
    <cellStyle name="Обычный 2 2 5" xfId="1076"/>
    <cellStyle name="Обычный 2 2 6" xfId="1056"/>
    <cellStyle name="Обычный 2 2 7" xfId="1078"/>
    <cellStyle name="Обычный 2 2 8" xfId="1057"/>
    <cellStyle name="Обычный 2 2 9" xfId="1080"/>
    <cellStyle name="Обычный 2 20" xfId="1065"/>
    <cellStyle name="Обычный 2 21" xfId="1068"/>
    <cellStyle name="Обычный 2 22" xfId="1062"/>
    <cellStyle name="Обычный 2 23" xfId="1069"/>
    <cellStyle name="Обычный 2 24" xfId="1064"/>
    <cellStyle name="Обычный 2 25" xfId="1070"/>
    <cellStyle name="Обычный 2 26" xfId="1063"/>
    <cellStyle name="Обычный 2 27" xfId="1071"/>
    <cellStyle name="Обычный 2 28" xfId="1061"/>
    <cellStyle name="Обычный 2 29" xfId="1072"/>
    <cellStyle name="Обычный 2 3" xfId="848"/>
    <cellStyle name="Обычный 2 30" xfId="1060"/>
    <cellStyle name="Обычный 2 31" xfId="1073"/>
    <cellStyle name="Обычный 2 32" xfId="1066"/>
    <cellStyle name="Обычный 2 4" xfId="849"/>
    <cellStyle name="Обычный 2 5" xfId="850"/>
    <cellStyle name="Обычный 2 6" xfId="851"/>
    <cellStyle name="Обычный 2 7" xfId="852"/>
    <cellStyle name="Обычный 2 8" xfId="853"/>
    <cellStyle name="Обычный 2 9" xfId="854"/>
    <cellStyle name="Обычный 20" xfId="1088"/>
    <cellStyle name="Обычный 22" xfId="1089"/>
    <cellStyle name="Обычный 23" xfId="1090"/>
    <cellStyle name="Обычный 25" xfId="1091"/>
    <cellStyle name="Обычный 26" xfId="1092"/>
    <cellStyle name="Обычный 27" xfId="1093"/>
    <cellStyle name="Обычный 29" xfId="1095"/>
    <cellStyle name="Обычный 3" xfId="855"/>
    <cellStyle name="Обычный 3 2" xfId="856"/>
    <cellStyle name="Обычный 3 3" xfId="857"/>
    <cellStyle name="Обычный 30" xfId="1094"/>
    <cellStyle name="Обычный 31" xfId="1096"/>
    <cellStyle name="Обычный 4" xfId="858"/>
    <cellStyle name="Обычный 4 2" xfId="859"/>
    <cellStyle name="Обычный 4 2 2" xfId="860"/>
    <cellStyle name="Обычный 4 2 3" xfId="861"/>
    <cellStyle name="Обычный 4 2 4" xfId="862"/>
    <cellStyle name="Обычный 4 2 5" xfId="863"/>
    <cellStyle name="Обычный 4 2 6" xfId="864"/>
    <cellStyle name="Обычный 5" xfId="865"/>
    <cellStyle name="Обычный 5 2" xfId="866"/>
    <cellStyle name="Обычный 6" xfId="867"/>
    <cellStyle name="Обычный 6 2" xfId="868"/>
    <cellStyle name="Обычный 6 2 2" xfId="869"/>
    <cellStyle name="Обычный 6 2 3" xfId="870"/>
    <cellStyle name="Обычный 6 2 4" xfId="871"/>
    <cellStyle name="Обычный 6 2 5" xfId="872"/>
    <cellStyle name="Обычный 6 2 6" xfId="873"/>
    <cellStyle name="Обычный 7" xfId="874"/>
    <cellStyle name="Обычный 8" xfId="875"/>
    <cellStyle name="Обычный 8 2" xfId="876"/>
    <cellStyle name="Обычный 8 3" xfId="877"/>
    <cellStyle name="Обычный 8 4" xfId="878"/>
    <cellStyle name="Обычный 8 5" xfId="879"/>
    <cellStyle name="Обычный 8 6" xfId="880"/>
    <cellStyle name="Обычный 9" xfId="1045"/>
    <cellStyle name="Обычный 9 2" xfId="881"/>
    <cellStyle name="Обычный 9 3" xfId="882"/>
    <cellStyle name="Підсумок" xfId="883"/>
    <cellStyle name="Плохой 2" xfId="884"/>
    <cellStyle name="Плохой 2 2" xfId="885"/>
    <cellStyle name="Плохой 2 3" xfId="886"/>
    <cellStyle name="Плохой 2 4" xfId="887"/>
    <cellStyle name="Плохой 2 5" xfId="888"/>
    <cellStyle name="Плохой 3" xfId="889"/>
    <cellStyle name="Плохой 3 2" xfId="890"/>
    <cellStyle name="Плохой 4" xfId="891"/>
    <cellStyle name="Плохой 5" xfId="892"/>
    <cellStyle name="Поганий" xfId="893"/>
    <cellStyle name="Пояснение 2" xfId="894"/>
    <cellStyle name="Пояснение 2 2" xfId="895"/>
    <cellStyle name="Пояснение 2 3" xfId="896"/>
    <cellStyle name="Пояснение 2 4" xfId="897"/>
    <cellStyle name="Пояснение 2 5" xfId="898"/>
    <cellStyle name="Пояснение 3" xfId="899"/>
    <cellStyle name="Пояснение 3 2" xfId="900"/>
    <cellStyle name="Пояснение 4" xfId="901"/>
    <cellStyle name="Пояснение 5" xfId="902"/>
    <cellStyle name="Примечание 2" xfId="903"/>
    <cellStyle name="Примечание 2 2" xfId="904"/>
    <cellStyle name="Примечание 2 3" xfId="905"/>
    <cellStyle name="Примечание 2 4" xfId="906"/>
    <cellStyle name="Примечание 2 5" xfId="907"/>
    <cellStyle name="Примечание 2 6" xfId="908"/>
    <cellStyle name="Примечание 2 7" xfId="909"/>
    <cellStyle name="Примечание 3" xfId="910"/>
    <cellStyle name="Примечание 3 2" xfId="911"/>
    <cellStyle name="Примечание 4" xfId="912"/>
    <cellStyle name="Примечание 5" xfId="913"/>
    <cellStyle name="Примітка" xfId="914"/>
    <cellStyle name="Примітка 2" xfId="915"/>
    <cellStyle name="Примітка 3" xfId="916"/>
    <cellStyle name="Примітка 4" xfId="917"/>
    <cellStyle name="Примітка 5" xfId="918"/>
    <cellStyle name="Примітка 6" xfId="919"/>
    <cellStyle name="Результат" xfId="920"/>
    <cellStyle name="Связанная ячейка 2" xfId="921"/>
    <cellStyle name="Связанная ячейка 2 2" xfId="922"/>
    <cellStyle name="Связанная ячейка 2 3" xfId="923"/>
    <cellStyle name="Связанная ячейка 2 4" xfId="924"/>
    <cellStyle name="Связанная ячейка 2 5" xfId="925"/>
    <cellStyle name="Связанная ячейка 3" xfId="926"/>
    <cellStyle name="Связанная ячейка 3 2" xfId="927"/>
    <cellStyle name="Связанная ячейка 4" xfId="928"/>
    <cellStyle name="Связанная ячейка 5" xfId="929"/>
    <cellStyle name="Середній" xfId="930"/>
    <cellStyle name="Стиль 1" xfId="931"/>
    <cellStyle name="Текст попередження" xfId="932"/>
    <cellStyle name="Текст пояснення" xfId="933"/>
    <cellStyle name="Текст предупреждения 2" xfId="934"/>
    <cellStyle name="Текст предупреждения 2 2" xfId="935"/>
    <cellStyle name="Текст предупреждения 2 3" xfId="936"/>
    <cellStyle name="Текст предупреждения 2 4" xfId="937"/>
    <cellStyle name="Текст предупреждения 2 5" xfId="938"/>
    <cellStyle name="Текст предупреждения 3" xfId="939"/>
    <cellStyle name="Текст предупреждения 3 2" xfId="940"/>
    <cellStyle name="Текст предупреждения 4" xfId="941"/>
    <cellStyle name="Текст предупреждения 5" xfId="942"/>
    <cellStyle name="Тысячи [0]_Розподіл (2)" xfId="943"/>
    <cellStyle name="Тысячи_бюджет 1998 по клас." xfId="944"/>
    <cellStyle name="Финансовый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4 3" xfId="951"/>
    <cellStyle name="Финансовый 2 4 4" xfId="952"/>
    <cellStyle name="Финансовый 2 4 5" xfId="953"/>
    <cellStyle name="Финансовый 2 4 6" xfId="954"/>
    <cellStyle name="Финансовый 2 5" xfId="955"/>
    <cellStyle name="Финансовый 2 6" xfId="956"/>
    <cellStyle name="Финансовый 2 7" xfId="957"/>
    <cellStyle name="Финансовый 2 8" xfId="958"/>
    <cellStyle name="Финансовый 2 9" xfId="959"/>
    <cellStyle name="Финансовый 3" xfId="960"/>
    <cellStyle name="Финансовый 3 2" xfId="961"/>
    <cellStyle name="Финансовый 3 2 2" xfId="962"/>
    <cellStyle name="Финансовый 3 2 3" xfId="963"/>
    <cellStyle name="Финансовый 3 2 4" xfId="964"/>
    <cellStyle name="Финансовый 3 2 5" xfId="965"/>
    <cellStyle name="Финансовый 3 2 6" xfId="966"/>
    <cellStyle name="Финансовый 3 3" xfId="967"/>
    <cellStyle name="Финансовый 4" xfId="968"/>
    <cellStyle name="Финансовый 4 10" xfId="969"/>
    <cellStyle name="Финансовый 4 11" xfId="970"/>
    <cellStyle name="Финансовый 4 2" xfId="971"/>
    <cellStyle name="Финансовый 4 2 2" xfId="972"/>
    <cellStyle name="Финансовый 4 2 2 2" xfId="973"/>
    <cellStyle name="Финансовый 4 2 2 3" xfId="974"/>
    <cellStyle name="Финансовый 4 2 2 4" xfId="975"/>
    <cellStyle name="Финансовый 4 2 2 5" xfId="976"/>
    <cellStyle name="Финансовый 4 2 2 6" xfId="977"/>
    <cellStyle name="Финансовый 4 2 3" xfId="978"/>
    <cellStyle name="Финансовый 4 2 4" xfId="979"/>
    <cellStyle name="Финансовый 4 2 5" xfId="980"/>
    <cellStyle name="Финансовый 4 2 6" xfId="981"/>
    <cellStyle name="Финансовый 4 2 7" xfId="982"/>
    <cellStyle name="Финансовый 4 3" xfId="983"/>
    <cellStyle name="Финансовый 4 3 2" xfId="984"/>
    <cellStyle name="Финансовый 4 3 2 2" xfId="985"/>
    <cellStyle name="Финансовый 4 3 2 3" xfId="986"/>
    <cellStyle name="Финансовый 4 3 2 4" xfId="987"/>
    <cellStyle name="Финансовый 4 3 2 5" xfId="988"/>
    <cellStyle name="Финансовый 4 3 2 6" xfId="989"/>
    <cellStyle name="Финансовый 4 3 3" xfId="990"/>
    <cellStyle name="Финансовый 4 3 4" xfId="991"/>
    <cellStyle name="Финансовый 4 3 5" xfId="992"/>
    <cellStyle name="Финансовый 4 3 6" xfId="993"/>
    <cellStyle name="Финансовый 4 3 7" xfId="994"/>
    <cellStyle name="Финансовый 4 4" xfId="995"/>
    <cellStyle name="Финансовый 4 4 2" xfId="996"/>
    <cellStyle name="Финансовый 4 4 3" xfId="997"/>
    <cellStyle name="Финансовый 4 4 4" xfId="998"/>
    <cellStyle name="Финансовый 4 4 5" xfId="999"/>
    <cellStyle name="Финансовый 4 4 6" xfId="1000"/>
    <cellStyle name="Финансовый 4 5" xfId="1001"/>
    <cellStyle name="Финансовый 4 5 2" xfId="1002"/>
    <cellStyle name="Финансовый 4 5 3" xfId="1003"/>
    <cellStyle name="Финансовый 4 5 4" xfId="1004"/>
    <cellStyle name="Финансовый 4 5 5" xfId="1005"/>
    <cellStyle name="Финансовый 4 5 6" xfId="1006"/>
    <cellStyle name="Финансовый 4 6" xfId="1007"/>
    <cellStyle name="Финансовый 4 6 2" xfId="1008"/>
    <cellStyle name="Финансовый 4 6 3" xfId="1009"/>
    <cellStyle name="Финансовый 4 6 4" xfId="1010"/>
    <cellStyle name="Финансовый 4 6 5" xfId="1011"/>
    <cellStyle name="Финансовый 4 6 6" xfId="1012"/>
    <cellStyle name="Финансовый 4 7" xfId="1013"/>
    <cellStyle name="Финансовый 4 8" xfId="1014"/>
    <cellStyle name="Финансовый 4 9" xfId="1015"/>
    <cellStyle name="Финансовый 5" xfId="1016"/>
    <cellStyle name="Финансовый 6" xfId="1017"/>
    <cellStyle name="Финансовый 7" xfId="1018"/>
    <cellStyle name="Финансовый 7 2" xfId="1019"/>
    <cellStyle name="Финансовый 7 3" xfId="1020"/>
    <cellStyle name="Финансовый 7 4" xfId="1021"/>
    <cellStyle name="Финансовый 7 5" xfId="1022"/>
    <cellStyle name="Финансовый 7 6" xfId="1023"/>
    <cellStyle name="Финансовый 8" xfId="1024"/>
    <cellStyle name="Финансовый 8 2" xfId="1025"/>
    <cellStyle name="Финансовый 8 3" xfId="1026"/>
    <cellStyle name="Финансовый 8 4" xfId="1027"/>
    <cellStyle name="Финансовый 8 5" xfId="1028"/>
    <cellStyle name="Финансовый 8 6" xfId="1029"/>
    <cellStyle name="Финансовый 9" xfId="1030"/>
    <cellStyle name="Финансовый 9 2" xfId="1031"/>
    <cellStyle name="Финансовый 9 3" xfId="1032"/>
    <cellStyle name="Финансовый 9 4" xfId="1033"/>
    <cellStyle name="Финансовый 9 5" xfId="1034"/>
    <cellStyle name="Финансовый 9 6" xfId="1035"/>
    <cellStyle name="Хороший 2" xfId="1036"/>
    <cellStyle name="Хороший 2 2" xfId="1037"/>
    <cellStyle name="Хороший 2 3" xfId="1038"/>
    <cellStyle name="Хороший 2 4" xfId="1039"/>
    <cellStyle name="Хороший 2 5" xfId="1040"/>
    <cellStyle name="Хороший 3" xfId="1041"/>
    <cellStyle name="Хороший 3 2" xfId="1042"/>
    <cellStyle name="Хороший 4" xfId="1043"/>
    <cellStyle name="Хороший 5" xfId="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8" name="AutoShape 61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9" name="AutoShape 65" descr="☑"/>
        <xdr:cNvSpPr>
          <a:spLocks noChangeAspect="1" noChangeArrowheads="1"/>
        </xdr:cNvSpPr>
      </xdr:nvSpPr>
      <xdr:spPr bwMode="auto">
        <a:xfrm>
          <a:off x="15811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</xdr:row>
      <xdr:rowOff>0</xdr:rowOff>
    </xdr:from>
    <xdr:to>
      <xdr:col>14</xdr:col>
      <xdr:colOff>304800</xdr:colOff>
      <xdr:row>2</xdr:row>
      <xdr:rowOff>304800</xdr:rowOff>
    </xdr:to>
    <xdr:sp macro="" textlink="">
      <xdr:nvSpPr>
        <xdr:cNvPr id="10" name="AutoShape 65" descr="☑"/>
        <xdr:cNvSpPr>
          <a:spLocks noChangeAspect="1" noChangeArrowheads="1"/>
        </xdr:cNvSpPr>
      </xdr:nvSpPr>
      <xdr:spPr bwMode="auto">
        <a:xfrm>
          <a:off x="285750" y="73723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1" name="AutoShape 61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2" name="AutoShape 65" descr="☑"/>
        <xdr:cNvSpPr>
          <a:spLocks noChangeAspect="1" noChangeArrowheads="1"/>
        </xdr:cNvSpPr>
      </xdr:nvSpPr>
      <xdr:spPr bwMode="auto">
        <a:xfrm>
          <a:off x="11782425" y="34671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3</xdr:row>
      <xdr:rowOff>304800</xdr:rowOff>
    </xdr:to>
    <xdr:sp macro="" textlink="">
      <xdr:nvSpPr>
        <xdr:cNvPr id="7" name="AutoShape 61" descr="☑"/>
        <xdr:cNvSpPr>
          <a:spLocks noChangeAspect="1" noChangeArrowheads="1"/>
        </xdr:cNvSpPr>
      </xdr:nvSpPr>
      <xdr:spPr bwMode="auto">
        <a:xfrm>
          <a:off x="9715500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3</xdr:row>
      <xdr:rowOff>304800</xdr:rowOff>
    </xdr:to>
    <xdr:sp macro="" textlink="">
      <xdr:nvSpPr>
        <xdr:cNvPr id="13" name="AutoShape 65" descr="☑"/>
        <xdr:cNvSpPr>
          <a:spLocks noChangeAspect="1" noChangeArrowheads="1"/>
        </xdr:cNvSpPr>
      </xdr:nvSpPr>
      <xdr:spPr bwMode="auto">
        <a:xfrm>
          <a:off x="9715500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3</xdr:row>
      <xdr:rowOff>304800</xdr:rowOff>
    </xdr:to>
    <xdr:sp macro="" textlink="">
      <xdr:nvSpPr>
        <xdr:cNvPr id="14" name="AutoShape 65" descr="☑"/>
        <xdr:cNvSpPr>
          <a:spLocks noChangeAspect="1" noChangeArrowheads="1"/>
        </xdr:cNvSpPr>
      </xdr:nvSpPr>
      <xdr:spPr bwMode="auto">
        <a:xfrm>
          <a:off x="9715500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304800</xdr:colOff>
      <xdr:row>4</xdr:row>
      <xdr:rowOff>304800</xdr:rowOff>
    </xdr:to>
    <xdr:sp macro="" textlink="">
      <xdr:nvSpPr>
        <xdr:cNvPr id="15" name="AutoShape 61" descr="☑"/>
        <xdr:cNvSpPr>
          <a:spLocks noChangeAspect="1" noChangeArrowheads="1"/>
        </xdr:cNvSpPr>
      </xdr:nvSpPr>
      <xdr:spPr bwMode="auto">
        <a:xfrm>
          <a:off x="9715500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304800</xdr:colOff>
      <xdr:row>4</xdr:row>
      <xdr:rowOff>304800</xdr:rowOff>
    </xdr:to>
    <xdr:sp macro="" textlink="">
      <xdr:nvSpPr>
        <xdr:cNvPr id="16" name="AutoShape 65" descr="☑"/>
        <xdr:cNvSpPr>
          <a:spLocks noChangeAspect="1" noChangeArrowheads="1"/>
        </xdr:cNvSpPr>
      </xdr:nvSpPr>
      <xdr:spPr bwMode="auto">
        <a:xfrm>
          <a:off x="9715500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304800</xdr:colOff>
      <xdr:row>4</xdr:row>
      <xdr:rowOff>304800</xdr:rowOff>
    </xdr:to>
    <xdr:sp macro="" textlink="">
      <xdr:nvSpPr>
        <xdr:cNvPr id="17" name="AutoShape 65" descr="☑"/>
        <xdr:cNvSpPr>
          <a:spLocks noChangeAspect="1" noChangeArrowheads="1"/>
        </xdr:cNvSpPr>
      </xdr:nvSpPr>
      <xdr:spPr bwMode="auto">
        <a:xfrm>
          <a:off x="9715500" y="15525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O3" sqref="O3:O5"/>
    </sheetView>
  </sheetViews>
  <sheetFormatPr defaultRowHeight="15"/>
  <cols>
    <col min="1" max="1" width="3" customWidth="1"/>
    <col min="2" max="2" width="14.42578125" customWidth="1"/>
    <col min="3" max="3" width="12.140625" customWidth="1"/>
    <col min="4" max="4" width="10.42578125" customWidth="1"/>
    <col min="5" max="5" width="5.85546875" customWidth="1"/>
    <col min="7" max="7" width="7.28515625" customWidth="1"/>
    <col min="8" max="8" width="7" customWidth="1"/>
    <col min="10" max="10" width="6.7109375" customWidth="1"/>
    <col min="11" max="11" width="7" customWidth="1"/>
    <col min="12" max="12" width="8.140625" customWidth="1"/>
    <col min="13" max="13" width="10.7109375" customWidth="1"/>
    <col min="14" max="14" width="18.7109375" customWidth="1"/>
  </cols>
  <sheetData>
    <row r="1" spans="1:14" ht="26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96" customHeight="1">
      <c r="A2" s="5" t="s">
        <v>11</v>
      </c>
      <c r="B2" s="5" t="s">
        <v>12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14</v>
      </c>
      <c r="J2" s="6" t="s">
        <v>7</v>
      </c>
      <c r="K2" s="1" t="s">
        <v>8</v>
      </c>
      <c r="L2" s="1" t="s">
        <v>9</v>
      </c>
      <c r="M2" s="6" t="s">
        <v>10</v>
      </c>
      <c r="N2" s="7" t="s">
        <v>22</v>
      </c>
    </row>
    <row r="3" spans="1:14" ht="89.25" customHeight="1">
      <c r="A3" s="10">
        <v>1</v>
      </c>
      <c r="B3" s="11" t="s">
        <v>15</v>
      </c>
      <c r="C3" s="12" t="s">
        <v>23</v>
      </c>
      <c r="D3" s="13" t="s">
        <v>16</v>
      </c>
      <c r="E3" s="14" t="s">
        <v>0</v>
      </c>
      <c r="F3" s="15">
        <v>5299</v>
      </c>
      <c r="G3" s="16">
        <f t="shared" ref="G3:G5" si="0">F3*1.1</f>
        <v>5828.9000000000005</v>
      </c>
      <c r="H3" s="16">
        <f t="shared" ref="H3:H5" si="1">G3*7%</f>
        <v>408.02300000000008</v>
      </c>
      <c r="I3" s="17">
        <f t="shared" ref="I3:I5" si="2">G3*1.07</f>
        <v>6236.9230000000007</v>
      </c>
      <c r="J3" s="18">
        <v>5330</v>
      </c>
      <c r="K3" s="14">
        <v>3300</v>
      </c>
      <c r="L3" s="18">
        <f t="shared" ref="L3:L5" si="3">J3-K3</f>
        <v>2030</v>
      </c>
      <c r="M3" s="19">
        <f t="shared" ref="M3:M5" si="4">L3*I3</f>
        <v>12660953.690000001</v>
      </c>
      <c r="N3" s="20" t="s">
        <v>21</v>
      </c>
    </row>
    <row r="4" spans="1:14" ht="63.75">
      <c r="A4" s="10">
        <v>2</v>
      </c>
      <c r="B4" s="11" t="s">
        <v>15</v>
      </c>
      <c r="C4" s="12" t="s">
        <v>17</v>
      </c>
      <c r="D4" s="13" t="s">
        <v>18</v>
      </c>
      <c r="E4" s="14" t="s">
        <v>0</v>
      </c>
      <c r="F4" s="15">
        <v>1321</v>
      </c>
      <c r="G4" s="16">
        <f t="shared" si="0"/>
        <v>1453.1000000000001</v>
      </c>
      <c r="H4" s="16">
        <f t="shared" si="1"/>
        <v>101.71700000000001</v>
      </c>
      <c r="I4" s="17">
        <f t="shared" si="2"/>
        <v>1554.8170000000002</v>
      </c>
      <c r="J4" s="18">
        <v>650</v>
      </c>
      <c r="K4" s="14">
        <v>0</v>
      </c>
      <c r="L4" s="18">
        <f t="shared" si="3"/>
        <v>650</v>
      </c>
      <c r="M4" s="19">
        <f t="shared" si="4"/>
        <v>1010631.0500000002</v>
      </c>
      <c r="N4" s="20" t="s">
        <v>21</v>
      </c>
    </row>
    <row r="5" spans="1:14" ht="63.75">
      <c r="A5" s="10">
        <v>3</v>
      </c>
      <c r="B5" s="11" t="s">
        <v>15</v>
      </c>
      <c r="C5" s="12" t="s">
        <v>19</v>
      </c>
      <c r="D5" s="13" t="s">
        <v>18</v>
      </c>
      <c r="E5" s="14" t="s">
        <v>0</v>
      </c>
      <c r="F5" s="15">
        <v>2395</v>
      </c>
      <c r="G5" s="16">
        <f t="shared" si="0"/>
        <v>2634.5</v>
      </c>
      <c r="H5" s="16">
        <f t="shared" si="1"/>
        <v>184.41500000000002</v>
      </c>
      <c r="I5" s="17">
        <f t="shared" si="2"/>
        <v>2818.915</v>
      </c>
      <c r="J5" s="18">
        <v>4680</v>
      </c>
      <c r="K5" s="14">
        <v>1872</v>
      </c>
      <c r="L5" s="18">
        <f t="shared" si="3"/>
        <v>2808</v>
      </c>
      <c r="M5" s="19">
        <f t="shared" si="4"/>
        <v>7915513.3200000003</v>
      </c>
      <c r="N5" s="20" t="s">
        <v>21</v>
      </c>
    </row>
    <row r="6" spans="1:14" ht="36" customHeight="1">
      <c r="A6" s="8"/>
      <c r="B6" s="8" t="s">
        <v>13</v>
      </c>
      <c r="C6" s="8"/>
      <c r="D6" s="8"/>
      <c r="E6" s="8"/>
      <c r="F6" s="8"/>
      <c r="G6" s="8"/>
      <c r="H6" s="8"/>
      <c r="I6" s="8"/>
      <c r="J6" s="8"/>
      <c r="K6" s="8"/>
      <c r="L6" s="8"/>
      <c r="M6" s="21">
        <f>SUM(M3:M5)</f>
        <v>21587098.060000002</v>
      </c>
      <c r="N6" s="9"/>
    </row>
    <row r="8" spans="1:14" ht="18.75">
      <c r="B8" s="3"/>
      <c r="E8" s="3"/>
      <c r="F8" s="3"/>
      <c r="G8" s="3"/>
      <c r="H8" s="4"/>
    </row>
    <row r="9" spans="1:14" ht="18.75">
      <c r="B9" s="3"/>
      <c r="E9" s="3"/>
      <c r="F9" s="3"/>
      <c r="G9" s="3"/>
      <c r="H9" s="4"/>
    </row>
    <row r="10" spans="1:14" ht="18.75">
      <c r="B10" s="3"/>
      <c r="E10" s="3"/>
      <c r="F10" s="3"/>
      <c r="G10" s="3"/>
      <c r="H10" s="4"/>
    </row>
    <row r="11" spans="1:14" ht="18.75">
      <c r="B11" s="3"/>
      <c r="E11" s="3"/>
      <c r="F11" s="3"/>
      <c r="G11" s="3"/>
      <c r="H11" s="4"/>
    </row>
    <row r="12" spans="1:14" ht="18.75">
      <c r="B12" s="3"/>
      <c r="E12" s="3"/>
      <c r="F12" s="3"/>
      <c r="G12" s="3"/>
      <c r="H12" s="4"/>
    </row>
    <row r="13" spans="1:14" ht="18.75">
      <c r="B13" s="3"/>
      <c r="E13" s="3"/>
      <c r="F13" s="3"/>
      <c r="G13" s="3"/>
      <c r="H13" s="4"/>
    </row>
    <row r="14" spans="1:14" ht="18.75">
      <c r="E14" s="3"/>
      <c r="F14" s="3"/>
      <c r="G14" s="3"/>
      <c r="H14" s="4"/>
    </row>
    <row r="15" spans="1:14" ht="18.75">
      <c r="B15" s="3"/>
      <c r="C15" s="3"/>
      <c r="E15" s="3"/>
      <c r="F15" s="3"/>
      <c r="G15" s="3"/>
      <c r="H15" s="4"/>
    </row>
    <row r="16" spans="1:14" ht="18.75">
      <c r="B16" s="3"/>
      <c r="C16" s="3"/>
      <c r="E16" s="3"/>
      <c r="F16" s="3"/>
      <c r="G16" s="3"/>
      <c r="H16" s="4"/>
    </row>
    <row r="17" spans="2:8" ht="18.75">
      <c r="B17" s="3"/>
      <c r="C17" s="3"/>
      <c r="E17" s="3"/>
      <c r="F17" s="3"/>
      <c r="G17" s="3"/>
      <c r="H17" s="4"/>
    </row>
  </sheetData>
  <mergeCells count="1">
    <mergeCell ref="A1:M1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2021-04-06T08:20:14Z</cp:lastPrinted>
  <dcterms:created xsi:type="dcterms:W3CDTF">2021-03-19T12:57:27Z</dcterms:created>
  <dcterms:modified xsi:type="dcterms:W3CDTF">2021-04-07T11:28:52Z</dcterms:modified>
</cp:coreProperties>
</file>