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Лист1!$B$1:$N$19</definedName>
  </definedNames>
  <calcPr calcId="152511"/>
</workbook>
</file>

<file path=xl/calcChain.xml><?xml version="1.0" encoding="utf-8"?>
<calcChain xmlns="http://schemas.openxmlformats.org/spreadsheetml/2006/main">
  <c r="G4" i="1"/>
  <c r="J7"/>
  <c r="K7" s="1"/>
  <c r="I7"/>
  <c r="G7"/>
  <c r="J6"/>
  <c r="K6" s="1"/>
  <c r="I6"/>
  <c r="G6"/>
  <c r="J5"/>
  <c r="K5" s="1"/>
  <c r="I5"/>
  <c r="G5"/>
  <c r="J4"/>
  <c r="K4" s="1"/>
  <c r="I4"/>
  <c r="I8" l="1"/>
  <c r="G8"/>
  <c r="K8"/>
</calcChain>
</file>

<file path=xl/sharedStrings.xml><?xml version="1.0" encoding="utf-8"?>
<sst xmlns="http://schemas.openxmlformats.org/spreadsheetml/2006/main" count="48" uniqueCount="39">
  <si>
    <t xml:space="preserve"> №з/п</t>
  </si>
  <si>
    <t>Назва реактиву, або еквівалент</t>
  </si>
  <si>
    <t>Од.вим.</t>
  </si>
  <si>
    <t>Загальна кількість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</si>
  <si>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</si>
  <si>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</si>
  <si>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</si>
  <si>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</si>
  <si>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</si>
  <si>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</si>
  <si>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ЛОТ  - Реагенти для автоматичного гематологічного аналізатору Swelab Alfa (закрита система):</t>
  </si>
  <si>
    <t>1</t>
  </si>
  <si>
    <t xml:space="preserve">Swelab Alfa Ділуент, 900 циклов, 20 л </t>
  </si>
  <si>
    <t>пак</t>
  </si>
  <si>
    <t>3</t>
  </si>
  <si>
    <t xml:space="preserve">Swelab Alfa Лізуючий, 900 циклов, 5 л </t>
  </si>
  <si>
    <t>4</t>
  </si>
  <si>
    <t xml:space="preserve">Boule Набір для очіщення 3х450 мл </t>
  </si>
  <si>
    <t>5</t>
  </si>
  <si>
    <t>Boule контроль - Диф. Нормальний 4,5 мл</t>
  </si>
  <si>
    <t>Загальна вартість:</t>
  </si>
  <si>
    <t xml:space="preserve">59058, Миючий / очищуючий розчин ІВД, для автоматизованих / полуавтоматізіванних систем </t>
  </si>
  <si>
    <t>16</t>
  </si>
  <si>
    <t>Медико-технічне завдання на реагенти для Українського Референс-центру з клінічної лабораторної діагностики та метрології в 2021 році</t>
  </si>
  <si>
    <t xml:space="preserve">58237,  Буферний розчинник зразків ІВД, автоматичні/напівавтоматичні системи </t>
  </si>
  <si>
    <t>55859, Підрахунок лейкоцитів IVD, реагент</t>
  </si>
  <si>
    <t>55866, Підрахунок клітин крові IVD, контрольний матеріал</t>
  </si>
  <si>
    <t>3983,61</t>
  </si>
  <si>
    <t>4718,7</t>
  </si>
  <si>
    <t>5323,25</t>
  </si>
  <si>
    <t>1861,8</t>
  </si>
  <si>
    <t>10</t>
  </si>
  <si>
    <t>12</t>
  </si>
  <si>
    <t xml:space="preserve">
Національний класифікатор України Єдиний закупівельний словник ДК 021:2015  </t>
  </si>
  <si>
    <t>Код ДК 021:2015 – 33696500-0 - Лабораторні реактиви</t>
  </si>
  <si>
    <t>Декларація про відповідність №D083 від 27.03.2020 термін дії 27.03.2023</t>
  </si>
  <si>
    <t>Декларація про відповідність №D083 від 27.03.2020 термін дії 27.03.2024</t>
  </si>
  <si>
    <t>Декларація про відповідність №D083 від 27.03.2020 термін дії 27.03.2025</t>
  </si>
  <si>
    <t>Декларація про відповідність №D083 від 27.03.2020 термін дії 27.03.2026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</si>
</sst>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2" fontId="2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Border="1"/>
    <xf numFmtId="164" fontId="0" fillId="0" borderId="0" xfId="0" applyNumberFormat="1" applyBorder="1"/>
    <xf numFmtId="2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7" fillId="0" borderId="0" xfId="0" applyFont="1" applyBorder="1" applyAlignment="1">
      <alignment horizontal="right" vertical="center"/>
    </xf>
    <xf numFmtId="2" fontId="8" fillId="2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0" fontId="4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left" vertical="center"/>
    </xf>
    <xf numFmtId="0" fontId="12" fillId="2" borderId="0" xfId="0" applyFont="1" applyFill="1" applyAlignment="1"/>
    <xf numFmtId="0" fontId="11" fillId="0" borderId="0" xfId="0" applyFont="1"/>
    <xf numFmtId="0" fontId="1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0" fillId="3" borderId="0" xfId="0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9"/>
  <sheetViews>
    <sheetView tabSelected="1" workbookViewId="0">
      <selection activeCell="B10" sqref="B10:M19"/>
    </sheetView>
  </sheetViews>
  <sheetFormatPr defaultRowHeight="15"/>
  <cols>
    <col min="1" max="1" width="1.7109375" customWidth="1"/>
    <col min="2" max="2" width="4.28515625" customWidth="1"/>
    <col min="3" max="3" width="26.140625" customWidth="1"/>
    <col min="4" max="4" width="6.28515625" customWidth="1"/>
    <col min="5" max="5" width="6.42578125" customWidth="1"/>
    <col min="6" max="6" width="9.28515625" customWidth="1"/>
    <col min="7" max="7" width="10" customWidth="1"/>
    <col min="8" max="8" width="8.28515625" customWidth="1"/>
    <col min="9" max="9" width="9.5703125" customWidth="1"/>
    <col min="10" max="10" width="7.140625" customWidth="1"/>
    <col min="11" max="11" width="9.42578125" customWidth="1"/>
    <col min="12" max="12" width="17" customWidth="1"/>
    <col min="13" max="13" width="19.28515625" customWidth="1"/>
    <col min="14" max="14" width="16" customWidth="1"/>
  </cols>
  <sheetData>
    <row r="1" spans="2:17" ht="46.5" customHeight="1">
      <c r="B1" s="49" t="s">
        <v>23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7" s="1" customFormat="1" ht="84.75">
      <c r="B2" s="26" t="s">
        <v>0</v>
      </c>
      <c r="C2" s="27" t="s">
        <v>1</v>
      </c>
      <c r="D2" s="28" t="s">
        <v>2</v>
      </c>
      <c r="E2" s="27" t="s">
        <v>3</v>
      </c>
      <c r="F2" s="29" t="s">
        <v>4</v>
      </c>
      <c r="G2" s="30" t="s">
        <v>5</v>
      </c>
      <c r="H2" s="31" t="s">
        <v>6</v>
      </c>
      <c r="I2" s="30" t="s">
        <v>5</v>
      </c>
      <c r="J2" s="30" t="s">
        <v>7</v>
      </c>
      <c r="K2" s="30" t="s">
        <v>5</v>
      </c>
      <c r="L2" s="30" t="s">
        <v>8</v>
      </c>
      <c r="M2" s="32" t="s">
        <v>9</v>
      </c>
      <c r="N2" s="33" t="s">
        <v>33</v>
      </c>
    </row>
    <row r="3" spans="2:17" s="1" customFormat="1">
      <c r="B3" s="50" t="s">
        <v>10</v>
      </c>
      <c r="C3" s="50"/>
      <c r="D3" s="50"/>
      <c r="E3" s="50"/>
      <c r="F3" s="50"/>
      <c r="G3" s="50"/>
      <c r="H3" s="50"/>
      <c r="I3" s="50"/>
      <c r="J3" s="50"/>
      <c r="K3" s="50"/>
      <c r="L3" s="51"/>
      <c r="M3" s="51"/>
    </row>
    <row r="4" spans="2:17" s="1" customFormat="1" ht="64.5" customHeight="1">
      <c r="B4" s="13" t="s">
        <v>11</v>
      </c>
      <c r="C4" s="14" t="s">
        <v>12</v>
      </c>
      <c r="D4" s="13" t="s">
        <v>13</v>
      </c>
      <c r="E4" s="15" t="s">
        <v>32</v>
      </c>
      <c r="F4" s="16">
        <v>3498.9</v>
      </c>
      <c r="G4" s="17">
        <f>F4*E4</f>
        <v>41986.8</v>
      </c>
      <c r="H4" s="18" t="s">
        <v>27</v>
      </c>
      <c r="I4" s="17">
        <f>H4*E4</f>
        <v>47803.32</v>
      </c>
      <c r="J4" s="19">
        <f>(H4+F4)/2</f>
        <v>3741.2550000000001</v>
      </c>
      <c r="K4" s="20">
        <f>J4*E4</f>
        <v>44895.06</v>
      </c>
      <c r="L4" s="21" t="s">
        <v>24</v>
      </c>
      <c r="M4" s="14" t="s">
        <v>35</v>
      </c>
      <c r="N4" s="34" t="s">
        <v>34</v>
      </c>
      <c r="P4" s="3"/>
    </row>
    <row r="5" spans="2:17" s="1" customFormat="1" ht="51.75" customHeight="1">
      <c r="B5" s="13" t="s">
        <v>14</v>
      </c>
      <c r="C5" s="14" t="s">
        <v>15</v>
      </c>
      <c r="D5" s="13" t="s">
        <v>13</v>
      </c>
      <c r="E5" s="15" t="s">
        <v>31</v>
      </c>
      <c r="F5" s="16">
        <v>4708</v>
      </c>
      <c r="G5" s="17">
        <f t="shared" ref="G5:G6" si="0">F5*E5</f>
        <v>47080</v>
      </c>
      <c r="H5" s="18" t="s">
        <v>28</v>
      </c>
      <c r="I5" s="17">
        <f t="shared" ref="I5:I6" si="1">H5*E5</f>
        <v>47187</v>
      </c>
      <c r="J5" s="19">
        <f t="shared" ref="J5:J6" si="2">(H5+F5)/2</f>
        <v>4713.3500000000004</v>
      </c>
      <c r="K5" s="20">
        <f t="shared" ref="K5:K6" si="3">J5*E5</f>
        <v>47133.5</v>
      </c>
      <c r="L5" s="21" t="s">
        <v>25</v>
      </c>
      <c r="M5" s="14" t="s">
        <v>36</v>
      </c>
      <c r="N5" s="34" t="s">
        <v>34</v>
      </c>
      <c r="P5" s="4"/>
    </row>
    <row r="6" spans="2:17" s="1" customFormat="1" ht="79.5" customHeight="1">
      <c r="B6" s="13" t="s">
        <v>16</v>
      </c>
      <c r="C6" s="22" t="s">
        <v>17</v>
      </c>
      <c r="D6" s="13" t="s">
        <v>13</v>
      </c>
      <c r="E6" s="15" t="s">
        <v>11</v>
      </c>
      <c r="F6" s="16">
        <v>5317.9</v>
      </c>
      <c r="G6" s="17">
        <f t="shared" si="0"/>
        <v>5317.9</v>
      </c>
      <c r="H6" s="18" t="s">
        <v>29</v>
      </c>
      <c r="I6" s="17">
        <f t="shared" si="1"/>
        <v>5323.25</v>
      </c>
      <c r="J6" s="19">
        <f t="shared" si="2"/>
        <v>5320.5749999999998</v>
      </c>
      <c r="K6" s="17">
        <f t="shared" si="3"/>
        <v>5320.5749999999998</v>
      </c>
      <c r="L6" s="23" t="s">
        <v>21</v>
      </c>
      <c r="M6" s="14" t="s">
        <v>37</v>
      </c>
      <c r="N6" s="35" t="s">
        <v>34</v>
      </c>
      <c r="O6" s="55"/>
      <c r="P6" s="12"/>
    </row>
    <row r="7" spans="2:17" s="1" customFormat="1" ht="53.25" customHeight="1">
      <c r="B7" s="13" t="s">
        <v>18</v>
      </c>
      <c r="C7" s="22" t="s">
        <v>19</v>
      </c>
      <c r="D7" s="13" t="s">
        <v>13</v>
      </c>
      <c r="E7" s="15" t="s">
        <v>22</v>
      </c>
      <c r="F7" s="24">
        <v>1840.4</v>
      </c>
      <c r="G7" s="17">
        <f t="shared" ref="G7" si="4">F7*E7</f>
        <v>29446.400000000001</v>
      </c>
      <c r="H7" s="18" t="s">
        <v>30</v>
      </c>
      <c r="I7" s="17">
        <f t="shared" ref="I7" si="5">H7*E7</f>
        <v>29788.799999999999</v>
      </c>
      <c r="J7" s="19">
        <f t="shared" ref="J7" si="6">(H7+F7)/2</f>
        <v>1851.1</v>
      </c>
      <c r="K7" s="17">
        <f t="shared" ref="K7" si="7">J7*E7</f>
        <v>29617.599999999999</v>
      </c>
      <c r="L7" s="25" t="s">
        <v>26</v>
      </c>
      <c r="M7" s="14" t="s">
        <v>38</v>
      </c>
      <c r="N7" s="34" t="s">
        <v>34</v>
      </c>
      <c r="O7" s="55"/>
      <c r="P7" s="12"/>
    </row>
    <row r="8" spans="2:17" ht="18.75" customHeight="1">
      <c r="B8" s="52" t="s">
        <v>20</v>
      </c>
      <c r="C8" s="53"/>
      <c r="D8" s="53"/>
      <c r="E8" s="53"/>
      <c r="F8" s="54"/>
      <c r="G8" s="5">
        <f>SUM(G4:G7)</f>
        <v>123831.1</v>
      </c>
      <c r="H8" s="6"/>
      <c r="I8" s="2">
        <f>SUM(I4:I7)</f>
        <v>130102.37000000001</v>
      </c>
      <c r="J8" s="7"/>
      <c r="K8" s="5">
        <f>SUM(K4:K7)</f>
        <v>126966.73499999999</v>
      </c>
      <c r="L8" s="5"/>
      <c r="M8" s="8"/>
      <c r="N8" s="7"/>
      <c r="O8" s="55"/>
      <c r="P8" s="12"/>
      <c r="Q8" s="1"/>
    </row>
    <row r="9" spans="2:17" ht="18.75" customHeight="1">
      <c r="B9" s="1"/>
      <c r="C9" s="9"/>
      <c r="D9" s="9"/>
      <c r="E9" s="9"/>
      <c r="F9" s="9"/>
      <c r="G9" s="10"/>
      <c r="H9" s="11"/>
      <c r="I9" s="11"/>
      <c r="J9" s="11"/>
      <c r="K9" s="11"/>
      <c r="L9" s="11"/>
      <c r="M9" s="1"/>
    </row>
    <row r="10" spans="2:17" ht="32.25" customHeight="1">
      <c r="C10" s="56"/>
      <c r="D10" s="56"/>
      <c r="E10" s="36"/>
      <c r="F10" s="37"/>
      <c r="G10" s="38"/>
      <c r="H10" s="39"/>
      <c r="I10" s="39"/>
      <c r="J10" s="39"/>
      <c r="K10" s="39"/>
      <c r="L10" s="39"/>
      <c r="M10" s="40"/>
      <c r="N10" s="41"/>
    </row>
    <row r="11" spans="2:17" ht="34.5" customHeight="1">
      <c r="C11" s="47"/>
      <c r="D11" s="47"/>
      <c r="E11" s="42"/>
      <c r="F11" s="42"/>
      <c r="G11" s="42"/>
      <c r="H11" s="42"/>
      <c r="I11" s="42"/>
      <c r="J11" s="42"/>
      <c r="K11" s="42"/>
      <c r="L11" s="42"/>
      <c r="M11" s="43"/>
      <c r="N11" s="44"/>
    </row>
    <row r="12" spans="2:17" ht="34.5" customHeight="1">
      <c r="C12" s="48"/>
      <c r="D12" s="48"/>
      <c r="E12" s="42"/>
      <c r="F12" s="42"/>
      <c r="G12" s="42"/>
      <c r="H12" s="42"/>
      <c r="I12" s="42"/>
      <c r="J12" s="42"/>
      <c r="K12" s="42"/>
      <c r="L12" s="42"/>
      <c r="M12" s="43"/>
      <c r="N12" s="44"/>
    </row>
    <row r="13" spans="2:17" ht="34.5" customHeight="1">
      <c r="C13" s="48"/>
      <c r="D13" s="48"/>
      <c r="E13" s="42"/>
      <c r="F13" s="42"/>
      <c r="G13" s="42"/>
      <c r="H13" s="42"/>
      <c r="I13" s="42"/>
      <c r="J13" s="42"/>
      <c r="K13" s="42"/>
      <c r="L13" s="42"/>
      <c r="M13" s="43"/>
      <c r="N13" s="44"/>
    </row>
    <row r="14" spans="2:17" ht="36.75" customHeight="1">
      <c r="C14" s="48"/>
      <c r="D14" s="48"/>
      <c r="E14" s="42"/>
      <c r="F14" s="42"/>
      <c r="G14" s="42"/>
      <c r="H14" s="42"/>
      <c r="I14" s="42"/>
      <c r="J14" s="42"/>
      <c r="K14" s="42"/>
      <c r="L14" s="42"/>
      <c r="M14" s="43"/>
      <c r="N14" s="44"/>
    </row>
    <row r="15" spans="2:17" ht="36.75" customHeight="1">
      <c r="C15" s="48"/>
      <c r="D15" s="48"/>
      <c r="E15" s="42"/>
      <c r="F15" s="42"/>
      <c r="G15" s="42"/>
      <c r="H15" s="42"/>
      <c r="I15" s="42"/>
      <c r="J15" s="42"/>
      <c r="K15" s="42"/>
      <c r="L15" s="42"/>
      <c r="M15" s="43"/>
      <c r="N15" s="44"/>
    </row>
    <row r="16" spans="2:17" ht="34.5" customHeight="1">
      <c r="C16" s="48"/>
      <c r="D16" s="48"/>
      <c r="E16" s="42"/>
      <c r="F16" s="42"/>
      <c r="G16" s="42"/>
      <c r="H16" s="42"/>
      <c r="I16" s="42"/>
      <c r="J16" s="42"/>
      <c r="K16" s="42"/>
      <c r="L16" s="42"/>
      <c r="M16" s="43"/>
      <c r="N16" s="44"/>
    </row>
    <row r="17" spans="3:14" ht="34.5" customHeight="1">
      <c r="C17" s="48"/>
      <c r="D17" s="48"/>
      <c r="E17" s="42"/>
      <c r="F17" s="42"/>
      <c r="G17" s="42"/>
      <c r="H17" s="42"/>
      <c r="I17" s="42"/>
      <c r="J17" s="42"/>
      <c r="K17" s="42"/>
      <c r="L17" s="42"/>
      <c r="M17" s="43"/>
      <c r="N17" s="44"/>
    </row>
    <row r="18" spans="3:14" ht="36.75" customHeight="1">
      <c r="C18" s="48"/>
      <c r="D18" s="48"/>
      <c r="E18" s="42"/>
      <c r="F18" s="42"/>
      <c r="G18" s="42"/>
      <c r="H18" s="42"/>
      <c r="I18" s="42"/>
      <c r="J18" s="42"/>
      <c r="K18" s="42"/>
      <c r="L18" s="42"/>
      <c r="M18" s="43"/>
      <c r="N18" s="44"/>
    </row>
    <row r="19" spans="3:14" ht="32.25" customHeight="1">
      <c r="C19" s="48"/>
      <c r="D19" s="48"/>
      <c r="E19" s="45"/>
      <c r="F19" s="45"/>
      <c r="G19" s="45"/>
      <c r="H19" s="45"/>
      <c r="I19" s="45"/>
      <c r="J19" s="45"/>
      <c r="K19" s="45"/>
      <c r="L19" s="45"/>
      <c r="M19" s="46"/>
      <c r="N19" s="44"/>
    </row>
  </sheetData>
  <mergeCells count="14">
    <mergeCell ref="O6:O8"/>
    <mergeCell ref="C10:D10"/>
    <mergeCell ref="C19:D19"/>
    <mergeCell ref="C14:D14"/>
    <mergeCell ref="C15:D15"/>
    <mergeCell ref="C16:D16"/>
    <mergeCell ref="C17:D17"/>
    <mergeCell ref="C18:D18"/>
    <mergeCell ref="C11:D11"/>
    <mergeCell ref="C12:D12"/>
    <mergeCell ref="C13:D13"/>
    <mergeCell ref="B1:M1"/>
    <mergeCell ref="B3:M3"/>
    <mergeCell ref="B8:F8"/>
  </mergeCells>
  <pageMargins left="0.23622047244094491" right="0.23622047244094491" top="0" bottom="0" header="0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2021-03-19T06:12:43Z</dcterms:modified>
</cp:coreProperties>
</file>