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filterPrivacy="1"/>
  <bookViews>
    <workbookView xWindow="0" yWindow="0" windowWidth="28800" windowHeight="12225"/>
  </bookViews>
  <sheets>
    <sheet name="Sysmex" sheetId="5" r:id="rId1"/>
    <sheet name="Аркуш3" sheetId="3" r:id="rId2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5"/>
  <c r="I7"/>
  <c r="I8"/>
  <c r="I9"/>
  <c r="I10"/>
  <c r="I11"/>
  <c r="G6"/>
  <c r="G7"/>
  <c r="G8"/>
  <c r="G9"/>
  <c r="G10"/>
  <c r="G11"/>
  <c r="J11" l="1"/>
  <c r="K11" s="1"/>
  <c r="J10"/>
  <c r="K10" s="1"/>
  <c r="J9"/>
  <c r="K9" s="1"/>
  <c r="J8"/>
  <c r="K8" s="1"/>
  <c r="J7"/>
  <c r="K7" s="1"/>
  <c r="J6"/>
  <c r="K6" s="1"/>
  <c r="K12" l="1"/>
  <c r="I12" l="1"/>
  <c r="G12"/>
</calcChain>
</file>

<file path=xl/sharedStrings.xml><?xml version="1.0" encoding="utf-8"?>
<sst xmlns="http://schemas.openxmlformats.org/spreadsheetml/2006/main" count="46" uniqueCount="27">
  <si>
    <t>№</t>
  </si>
  <si>
    <t>Міжнародна непатентована назва лікарського засобу / Назва медичного виробу</t>
  </si>
  <si>
    <t>Форма випуску</t>
  </si>
  <si>
    <t>Загальна кількість</t>
  </si>
  <si>
    <t>Загальна сума</t>
  </si>
  <si>
    <t>Код та назва національного класифікатору медичного виробу</t>
  </si>
  <si>
    <t>Відомості про державну реєстрацію/технічний регламент</t>
  </si>
  <si>
    <t>Ціна середня, з ПДВ, грн.</t>
  </si>
  <si>
    <t>Цінова пропозиція фірми №2,  з ПДВ, за 1 одиницю, грн.</t>
  </si>
  <si>
    <t>Цінова пропозиція фірми №1, з ПДВ за 1 одиницю, грн.</t>
  </si>
  <si>
    <t>Загальна сума, грн.</t>
  </si>
  <si>
    <t>упак.</t>
  </si>
  <si>
    <t xml:space="preserve">НАЦІОНАЛЬНИЙ КЛАСИФІКАТОР УКРАЇНИ
Єдиний закупівельний словник ДК 021:2015  </t>
  </si>
  <si>
    <t>Код ДК 021:2015 – 33696500-0 - Лабораторні реактиви</t>
  </si>
  <si>
    <t>Медико-технічні вимоги на закупівлю реагентів для Українського Референс-центру з клінічної лабораторної діагностики та метрології в 2021 році</t>
  </si>
  <si>
    <t>ABX Eosinofix, 1 л, лізуючий розчин</t>
  </si>
  <si>
    <t>ABX Lysebio,0,4 л, лізуючий розчин</t>
  </si>
  <si>
    <t>ABX Cleaner, 1 л, ферментативний розчин</t>
  </si>
  <si>
    <t>ABX DIFFTROL 2H, контрольний розчин*2 фл. в упак.</t>
  </si>
  <si>
    <t>ABX DIFFTROL 2L, контрольний розчин*2 фл. в упак.</t>
  </si>
  <si>
    <t>55866 - Підрахунок клітин крові IVD, контрольний матеріал</t>
  </si>
  <si>
    <t>Декларація № 07</t>
  </si>
  <si>
    <t>Декларація № 06</t>
  </si>
  <si>
    <t xml:space="preserve">61165 - Реагент для лізису клітин крові ІВД </t>
  </si>
  <si>
    <t xml:space="preserve">59058 - Миючий / очищуючий розчин ІВД, для автоматизованих / полуавтоматізованних систем </t>
  </si>
  <si>
    <t>ЛОТ 1 - Реагенти до автоматичного гематологічного аналізатору "ABX Pentra XL 80" (закрита система):</t>
  </si>
  <si>
    <t>ABX DIFFTROL 2N, контрольний розчин*2 фл. в упак.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</si>
</sst>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41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8" fillId="2" borderId="1" xfId="4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4" fontId="13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vertical="center" wrapText="1"/>
    </xf>
  </cellXfs>
  <cellStyles count="5">
    <cellStyle name="Звичайний 2" xfId="1"/>
    <cellStyle name="Обычный" xfId="0" builtinId="0"/>
    <cellStyle name="Обычный 2" xfId="2"/>
    <cellStyle name="Обычный 2 2" xfId="3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25"/>
  <sheetViews>
    <sheetView tabSelected="1" zoomScale="80" zoomScaleNormal="80" workbookViewId="0">
      <selection activeCell="B16" sqref="B16:K25"/>
    </sheetView>
  </sheetViews>
  <sheetFormatPr defaultRowHeight="15"/>
  <cols>
    <col min="1" max="1" width="9.140625" style="2"/>
    <col min="2" max="2" width="9.140625" style="8"/>
    <col min="3" max="3" width="44.85546875" style="2" customWidth="1"/>
    <col min="4" max="4" width="12.85546875" style="8" customWidth="1"/>
    <col min="5" max="5" width="13" style="9" customWidth="1"/>
    <col min="6" max="6" width="16" style="8" customWidth="1"/>
    <col min="7" max="7" width="14.85546875" style="8" customWidth="1"/>
    <col min="8" max="8" width="15.42578125" style="8" customWidth="1"/>
    <col min="9" max="9" width="15" style="8" customWidth="1"/>
    <col min="10" max="10" width="14.5703125" style="8" customWidth="1"/>
    <col min="11" max="11" width="16.7109375" style="8" customWidth="1"/>
    <col min="12" max="12" width="21.5703125" style="9" customWidth="1"/>
    <col min="13" max="13" width="20" style="8" customWidth="1"/>
    <col min="14" max="14" width="19.28515625" style="6" customWidth="1"/>
    <col min="15" max="16384" width="9.140625" style="2"/>
  </cols>
  <sheetData>
    <row r="2" spans="2:14" ht="36" customHeight="1">
      <c r="B2" s="35" t="s">
        <v>14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2:14" ht="98.25" customHeight="1">
      <c r="B3" s="4" t="s">
        <v>0</v>
      </c>
      <c r="C3" s="4" t="s">
        <v>1</v>
      </c>
      <c r="D3" s="17" t="s">
        <v>2</v>
      </c>
      <c r="E3" s="17" t="s">
        <v>3</v>
      </c>
      <c r="F3" s="17" t="s">
        <v>9</v>
      </c>
      <c r="G3" s="18" t="s">
        <v>10</v>
      </c>
      <c r="H3" s="17" t="s">
        <v>8</v>
      </c>
      <c r="I3" s="18" t="s">
        <v>10</v>
      </c>
      <c r="J3" s="18" t="s">
        <v>7</v>
      </c>
      <c r="K3" s="18" t="s">
        <v>10</v>
      </c>
      <c r="L3" s="31" t="s">
        <v>12</v>
      </c>
      <c r="M3" s="18" t="s">
        <v>5</v>
      </c>
      <c r="N3" s="19" t="s">
        <v>6</v>
      </c>
    </row>
    <row r="4" spans="2:14" ht="15.75">
      <c r="B4" s="5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>
        <v>7</v>
      </c>
      <c r="I4" s="5">
        <v>8</v>
      </c>
      <c r="J4" s="5">
        <v>9</v>
      </c>
      <c r="K4" s="5">
        <v>10</v>
      </c>
      <c r="L4" s="5">
        <v>11</v>
      </c>
      <c r="M4" s="5">
        <v>12</v>
      </c>
      <c r="N4" s="5">
        <v>13</v>
      </c>
    </row>
    <row r="5" spans="2:14" s="3" customFormat="1" ht="29.25" customHeight="1">
      <c r="B5" s="36" t="s">
        <v>25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8"/>
    </row>
    <row r="6" spans="2:14" s="7" customFormat="1" ht="62.25" customHeight="1">
      <c r="B6" s="1">
        <v>1</v>
      </c>
      <c r="C6" s="20" t="s">
        <v>15</v>
      </c>
      <c r="D6" s="1" t="s">
        <v>11</v>
      </c>
      <c r="E6" s="10">
        <v>5</v>
      </c>
      <c r="F6" s="22">
        <v>1980</v>
      </c>
      <c r="G6" s="16">
        <f t="shared" ref="G6:G11" si="0">E6*F6</f>
        <v>9900</v>
      </c>
      <c r="H6" s="23">
        <v>2116.6999999999998</v>
      </c>
      <c r="I6" s="16">
        <f t="shared" ref="I6:I11" si="1">E6*H6</f>
        <v>10583.5</v>
      </c>
      <c r="J6" s="16">
        <f t="shared" ref="J6:J11" si="2">SUM(F6+H6)/2</f>
        <v>2048.35</v>
      </c>
      <c r="K6" s="16">
        <f>E6*J6</f>
        <v>10241.75</v>
      </c>
      <c r="L6" s="30" t="s">
        <v>13</v>
      </c>
      <c r="M6" s="25" t="s">
        <v>23</v>
      </c>
      <c r="N6" s="24" t="s">
        <v>21</v>
      </c>
    </row>
    <row r="7" spans="2:14" s="7" customFormat="1" ht="69.75" customHeight="1">
      <c r="B7" s="1">
        <v>2</v>
      </c>
      <c r="C7" s="20" t="s">
        <v>16</v>
      </c>
      <c r="D7" s="1" t="s">
        <v>11</v>
      </c>
      <c r="E7" s="10">
        <v>5</v>
      </c>
      <c r="F7" s="22">
        <v>1890</v>
      </c>
      <c r="G7" s="16">
        <f t="shared" si="0"/>
        <v>9450</v>
      </c>
      <c r="H7" s="23">
        <v>1977</v>
      </c>
      <c r="I7" s="16">
        <f t="shared" si="1"/>
        <v>9885</v>
      </c>
      <c r="J7" s="16">
        <f t="shared" si="2"/>
        <v>1933.5</v>
      </c>
      <c r="K7" s="16">
        <f t="shared" ref="K7:K11" si="3">E7*J7</f>
        <v>9667.5</v>
      </c>
      <c r="L7" s="30" t="s">
        <v>13</v>
      </c>
      <c r="M7" s="25" t="s">
        <v>23</v>
      </c>
      <c r="N7" s="24" t="s">
        <v>21</v>
      </c>
    </row>
    <row r="8" spans="2:14" s="7" customFormat="1" ht="99" customHeight="1">
      <c r="B8" s="1">
        <v>3</v>
      </c>
      <c r="C8" s="20" t="s">
        <v>17</v>
      </c>
      <c r="D8" s="1" t="s">
        <v>11</v>
      </c>
      <c r="E8" s="10">
        <v>7</v>
      </c>
      <c r="F8" s="22">
        <v>930</v>
      </c>
      <c r="G8" s="16">
        <f t="shared" si="0"/>
        <v>6510</v>
      </c>
      <c r="H8" s="23">
        <v>970</v>
      </c>
      <c r="I8" s="16">
        <f t="shared" si="1"/>
        <v>6790</v>
      </c>
      <c r="J8" s="16">
        <f t="shared" si="2"/>
        <v>950</v>
      </c>
      <c r="K8" s="16">
        <f t="shared" si="3"/>
        <v>6650</v>
      </c>
      <c r="L8" s="30" t="s">
        <v>13</v>
      </c>
      <c r="M8" s="26" t="s">
        <v>24</v>
      </c>
      <c r="N8" s="24" t="s">
        <v>21</v>
      </c>
    </row>
    <row r="9" spans="2:14" s="27" customFormat="1" ht="66.75" customHeight="1">
      <c r="B9" s="1">
        <v>4</v>
      </c>
      <c r="C9" s="21" t="s">
        <v>18</v>
      </c>
      <c r="D9" s="1" t="s">
        <v>11</v>
      </c>
      <c r="E9" s="10">
        <v>1</v>
      </c>
      <c r="F9" s="28">
        <v>5450</v>
      </c>
      <c r="G9" s="29">
        <f t="shared" si="0"/>
        <v>5450</v>
      </c>
      <c r="H9" s="23">
        <v>5591.7</v>
      </c>
      <c r="I9" s="29">
        <f t="shared" si="1"/>
        <v>5591.7</v>
      </c>
      <c r="J9" s="29">
        <f t="shared" si="2"/>
        <v>5520.85</v>
      </c>
      <c r="K9" s="16">
        <f t="shared" si="3"/>
        <v>5520.85</v>
      </c>
      <c r="L9" s="30" t="s">
        <v>13</v>
      </c>
      <c r="M9" s="26" t="s">
        <v>20</v>
      </c>
      <c r="N9" s="24" t="s">
        <v>22</v>
      </c>
    </row>
    <row r="10" spans="2:14" s="27" customFormat="1" ht="69" customHeight="1">
      <c r="B10" s="1">
        <v>5</v>
      </c>
      <c r="C10" s="21" t="s">
        <v>19</v>
      </c>
      <c r="D10" s="1" t="s">
        <v>11</v>
      </c>
      <c r="E10" s="10">
        <v>1</v>
      </c>
      <c r="F10" s="28">
        <v>5450</v>
      </c>
      <c r="G10" s="29">
        <f t="shared" si="0"/>
        <v>5450</v>
      </c>
      <c r="H10" s="23">
        <v>5608.1</v>
      </c>
      <c r="I10" s="29">
        <f t="shared" si="1"/>
        <v>5608.1</v>
      </c>
      <c r="J10" s="29">
        <f t="shared" si="2"/>
        <v>5529.05</v>
      </c>
      <c r="K10" s="16">
        <f t="shared" si="3"/>
        <v>5529.05</v>
      </c>
      <c r="L10" s="30" t="s">
        <v>13</v>
      </c>
      <c r="M10" s="26" t="s">
        <v>20</v>
      </c>
      <c r="N10" s="24" t="s">
        <v>22</v>
      </c>
    </row>
    <row r="11" spans="2:14" s="7" customFormat="1" ht="73.5" customHeight="1">
      <c r="B11" s="1">
        <v>6</v>
      </c>
      <c r="C11" s="21" t="s">
        <v>26</v>
      </c>
      <c r="D11" s="1" t="s">
        <v>11</v>
      </c>
      <c r="E11" s="10">
        <v>10</v>
      </c>
      <c r="F11" s="22">
        <v>5450</v>
      </c>
      <c r="G11" s="16">
        <f t="shared" si="0"/>
        <v>54500</v>
      </c>
      <c r="H11" s="23">
        <v>5924.2</v>
      </c>
      <c r="I11" s="16">
        <f t="shared" si="1"/>
        <v>59242</v>
      </c>
      <c r="J11" s="16">
        <f t="shared" si="2"/>
        <v>5687.1</v>
      </c>
      <c r="K11" s="16">
        <f t="shared" si="3"/>
        <v>56871</v>
      </c>
      <c r="L11" s="30" t="s">
        <v>13</v>
      </c>
      <c r="M11" s="26" t="s">
        <v>20</v>
      </c>
      <c r="N11" s="24" t="s">
        <v>22</v>
      </c>
    </row>
    <row r="12" spans="2:14" s="7" customFormat="1" ht="29.25" customHeight="1">
      <c r="B12" s="11"/>
      <c r="C12" s="12" t="s">
        <v>4</v>
      </c>
      <c r="D12" s="13"/>
      <c r="E12" s="14"/>
      <c r="F12" s="13"/>
      <c r="G12" s="13">
        <f>SUM(G6:G11)</f>
        <v>91260</v>
      </c>
      <c r="H12" s="13"/>
      <c r="I12" s="13">
        <f>SUM(I6:I11)</f>
        <v>97700.299999999988</v>
      </c>
      <c r="J12" s="13"/>
      <c r="K12" s="13">
        <f>SUM(K6:K11)</f>
        <v>94480.15</v>
      </c>
      <c r="L12" s="14"/>
      <c r="M12" s="13"/>
      <c r="N12" s="15"/>
    </row>
    <row r="16" spans="2:14" ht="43.5" customHeight="1">
      <c r="C16" s="39"/>
      <c r="D16" s="39"/>
      <c r="J16" s="33"/>
      <c r="K16" s="33"/>
    </row>
    <row r="17" spans="3:11" ht="45" customHeight="1">
      <c r="C17" s="40"/>
      <c r="D17" s="40"/>
      <c r="J17" s="33"/>
      <c r="K17" s="33"/>
    </row>
    <row r="18" spans="3:11" ht="39" customHeight="1">
      <c r="C18" s="32"/>
      <c r="D18" s="32"/>
      <c r="J18" s="33"/>
      <c r="K18" s="33"/>
    </row>
    <row r="19" spans="3:11" ht="40.5" customHeight="1">
      <c r="C19" s="32"/>
      <c r="D19" s="32"/>
      <c r="J19" s="33"/>
      <c r="K19" s="33"/>
    </row>
    <row r="20" spans="3:11" ht="38.25" customHeight="1">
      <c r="C20" s="32"/>
      <c r="D20" s="32"/>
      <c r="J20" s="33"/>
      <c r="K20" s="33"/>
    </row>
    <row r="21" spans="3:11" ht="32.25" customHeight="1">
      <c r="C21" s="32"/>
      <c r="D21" s="32"/>
      <c r="J21" s="33"/>
      <c r="K21" s="33"/>
    </row>
    <row r="22" spans="3:11" ht="33" customHeight="1">
      <c r="C22" s="32"/>
      <c r="D22" s="32"/>
      <c r="J22" s="33"/>
      <c r="K22" s="33"/>
    </row>
    <row r="23" spans="3:11" ht="35.25" customHeight="1">
      <c r="C23" s="32"/>
      <c r="D23" s="32"/>
      <c r="J23" s="33"/>
      <c r="K23" s="33"/>
    </row>
    <row r="24" spans="3:11" ht="33" customHeight="1">
      <c r="C24" s="32"/>
      <c r="D24" s="32"/>
      <c r="J24" s="33"/>
      <c r="K24" s="33"/>
    </row>
    <row r="25" spans="3:11" ht="43.5" customHeight="1">
      <c r="C25" s="32"/>
      <c r="D25" s="32"/>
      <c r="J25" s="34"/>
      <c r="K25" s="34"/>
    </row>
  </sheetData>
  <mergeCells count="22">
    <mergeCell ref="C23:D23"/>
    <mergeCell ref="B2:N2"/>
    <mergeCell ref="B5:N5"/>
    <mergeCell ref="C16:D16"/>
    <mergeCell ref="C17:D17"/>
    <mergeCell ref="C18:D18"/>
    <mergeCell ref="C24:D24"/>
    <mergeCell ref="C25:D2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C19:D19"/>
    <mergeCell ref="C20:D20"/>
    <mergeCell ref="C21:D21"/>
    <mergeCell ref="C22:D22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Sysmex</vt:lpstr>
      <vt:lpstr>Аркуш3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2021-03-19T06:12:09Z</dcterms:modified>
</cp:coreProperties>
</file>